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" i="1"/>
  <c r="F5"/>
  <c r="D18"/>
  <c r="D17" s="1"/>
  <c r="D16"/>
  <c r="G16" s="1"/>
  <c r="D15"/>
  <c r="G15" s="1"/>
  <c r="D14"/>
  <c r="D12"/>
  <c r="G12" s="1"/>
  <c r="D11"/>
  <c r="G11" s="1"/>
  <c r="D9"/>
  <c r="D8" s="1"/>
  <c r="D7"/>
  <c r="D6"/>
  <c r="D5"/>
  <c r="E20"/>
  <c r="C4"/>
  <c r="G7"/>
  <c r="G6"/>
  <c r="E10"/>
  <c r="E8"/>
  <c r="E4"/>
  <c r="E13"/>
  <c r="C17"/>
  <c r="C13"/>
  <c r="C8"/>
  <c r="F9"/>
  <c r="F8" s="1"/>
  <c r="C10"/>
  <c r="D10" s="1"/>
  <c r="F12"/>
  <c r="F6"/>
  <c r="F18"/>
  <c r="F16"/>
  <c r="F15"/>
  <c r="F14"/>
  <c r="F11"/>
  <c r="F7"/>
  <c r="E17"/>
  <c r="C20" l="1"/>
  <c r="F4"/>
  <c r="D13"/>
  <c r="G13" s="1"/>
  <c r="G14"/>
  <c r="G9"/>
  <c r="G8" s="1"/>
  <c r="G10"/>
  <c r="D4"/>
  <c r="G17"/>
  <c r="F17"/>
  <c r="F10"/>
  <c r="G18"/>
  <c r="F13"/>
  <c r="F20" l="1"/>
  <c r="G4"/>
  <c r="D20"/>
  <c r="G20" s="1"/>
</calcChain>
</file>

<file path=xl/sharedStrings.xml><?xml version="1.0" encoding="utf-8"?>
<sst xmlns="http://schemas.openxmlformats.org/spreadsheetml/2006/main" count="41" uniqueCount="40">
  <si>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</si>
  <si>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</si>
  <si>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</si>
  <si>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</si>
  <si>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</si>
  <si>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</si>
  <si>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</si>
  <si>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</si>
  <si>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</si>
  <si>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</si>
  <si>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</si>
  <si>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</si>
  <si>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</si>
  <si>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</si>
  <si>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</si>
  <si>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</si>
  <si>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</si>
  <si>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</si>
  <si>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</si>
  <si>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</si>
  <si>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</si>
  <si>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</si>
  <si>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1102</t>
  </si>
  <si>
    <t>Массовый спорт</t>
  </si>
  <si>
    <t>ВСЕГО РАСХОДОВ</t>
  </si>
  <si>
    <t>(-) дефицит, (+) профицит бюджета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</si>
  <si>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</si>
  <si>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</si>
  <si>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</si>
  <si>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</si>
  <si>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</si>
  <si>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</si>
  <si>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</si>
  <si>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</si>
  <si>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</si>
  <si>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0200</t>
  </si>
  <si>
    <t>0203</t>
  </si>
  <si>
    <t>Первичный воинский учет</t>
  </si>
  <si>
    <t>План на 2021г. тыс. руб.</t>
  </si>
  <si>
    <t>Сведения об исполнении расходной части бюджета Кужмарской сельской администрации за 1 полугодие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</si>
</sst>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9" fontId="0" fillId="0" borderId="2" xfId="0" applyNumberFormat="1" applyBorder="1" applyAlignment="1">
      <alignment wrapText="1"/>
    </xf>
    <xf numFmtId="4" fontId="0" fillId="0" borderId="1" xfId="0" applyNumberFormat="1" applyBorder="1"/>
    <xf numFmtId="164" fontId="1" fillId="0" borderId="12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>
      <selection sqref="A1:G1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34" t="s">
        <v>39</v>
      </c>
      <c r="B1" s="34"/>
      <c r="C1" s="34"/>
      <c r="D1" s="34"/>
      <c r="E1" s="34"/>
      <c r="F1" s="34"/>
      <c r="G1" s="34"/>
    </row>
    <row r="3" spans="1:9" ht="60.75" customHeight="1" thickBot="1">
      <c r="A3" s="7"/>
      <c r="B3" s="8" t="s">
        <v>26</v>
      </c>
      <c r="C3" s="9" t="s">
        <v>38</v>
      </c>
      <c r="D3" s="9" t="s">
        <v>27</v>
      </c>
      <c r="E3" s="9" t="s">
        <v>28</v>
      </c>
      <c r="F3" s="9" t="s">
        <v>29</v>
      </c>
      <c r="G3" s="9" t="s">
        <v>30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C5+C6+C7</f>
        <v>3085</v>
      </c>
      <c r="D4" s="15">
        <f>D5+D6+D7</f>
        <v>1542.5</v>
      </c>
      <c r="E4" s="15">
        <f>E5+E6+E7</f>
        <v>1334.52</v>
      </c>
      <c r="F4" s="16">
        <f>E4*100/C4</f>
        <v>43.258346839546192</v>
      </c>
      <c r="G4" s="17">
        <f>E4*100/D4</f>
        <v>86.516693679092384</v>
      </c>
    </row>
    <row r="5" spans="1:9">
      <c r="A5" s="10" t="s">
        <v>2</v>
      </c>
      <c r="B5" s="10" t="s">
        <v>3</v>
      </c>
      <c r="C5" s="11">
        <v>2960.34</v>
      </c>
      <c r="D5" s="11">
        <f>C5/2</f>
        <v>1480.17</v>
      </c>
      <c r="E5" s="11">
        <v>1246.8599999999999</v>
      </c>
      <c r="F5" s="12">
        <f>E5*100/C5</f>
        <v>42.118810677151941</v>
      </c>
      <c r="G5" s="12">
        <f>E5*100/D5</f>
        <v>84.237621354303883</v>
      </c>
    </row>
    <row r="6" spans="1:9">
      <c r="A6" s="20" t="s">
        <v>31</v>
      </c>
      <c r="B6" s="20" t="s">
        <v>32</v>
      </c>
      <c r="C6" s="21">
        <v>10</v>
      </c>
      <c r="D6" s="11">
        <f t="shared" ref="D6:D7" si="0">C6/2</f>
        <v>5</v>
      </c>
      <c r="E6" s="21">
        <v>0</v>
      </c>
      <c r="F6" s="12">
        <f t="shared" ref="F6:F18" si="1">E6*100/C6</f>
        <v>0</v>
      </c>
      <c r="G6" s="12">
        <f t="shared" ref="G6:G18" si="2">E6*100/D6</f>
        <v>0</v>
      </c>
    </row>
    <row r="7" spans="1:9" ht="15.75" thickBot="1">
      <c r="A7" s="7" t="s">
        <v>4</v>
      </c>
      <c r="B7" s="7" t="s">
        <v>5</v>
      </c>
      <c r="C7" s="18">
        <v>114.66</v>
      </c>
      <c r="D7" s="11">
        <f t="shared" si="0"/>
        <v>57.33</v>
      </c>
      <c r="E7" s="18">
        <v>87.66</v>
      </c>
      <c r="F7" s="19">
        <f t="shared" si="1"/>
        <v>76.452119309262173</v>
      </c>
      <c r="G7" s="19">
        <f t="shared" si="2"/>
        <v>152.90423861852435</v>
      </c>
    </row>
    <row r="8" spans="1:9" ht="15.75" thickBot="1">
      <c r="A8" s="13" t="s">
        <v>35</v>
      </c>
      <c r="B8" s="14" t="s">
        <v>37</v>
      </c>
      <c r="C8" s="15">
        <f>SUM(C9)</f>
        <v>222.4</v>
      </c>
      <c r="D8" s="15">
        <f>SUM(D9)</f>
        <v>111.2</v>
      </c>
      <c r="E8" s="15">
        <f>SUM(E9)</f>
        <v>112.13</v>
      </c>
      <c r="F8" s="16">
        <f>SUM(F9)</f>
        <v>50.418165467625897</v>
      </c>
      <c r="G8" s="17">
        <f>SUM(G9)</f>
        <v>100.83633093525179</v>
      </c>
    </row>
    <row r="9" spans="1:9" ht="15.75" thickBot="1">
      <c r="A9" s="20" t="s">
        <v>36</v>
      </c>
      <c r="B9" s="20" t="s">
        <v>37</v>
      </c>
      <c r="C9" s="18">
        <v>222.4</v>
      </c>
      <c r="D9" s="11">
        <f>C9/2</f>
        <v>111.2</v>
      </c>
      <c r="E9" s="18">
        <v>112.13</v>
      </c>
      <c r="F9" s="19">
        <f t="shared" ref="F9" si="3">E9*100/C9</f>
        <v>50.418165467625897</v>
      </c>
      <c r="G9" s="19">
        <f t="shared" ref="G9" si="4">E9*100/D9</f>
        <v>100.83633093525179</v>
      </c>
    </row>
    <row r="10" spans="1:9" ht="15.75" thickBot="1">
      <c r="A10" s="13" t="s">
        <v>6</v>
      </c>
      <c r="B10" s="14" t="s">
        <v>7</v>
      </c>
      <c r="C10" s="28">
        <f>C11+C12</f>
        <v>4342.7199999999993</v>
      </c>
      <c r="D10" s="30">
        <f>C10/2</f>
        <v>2171.3599999999997</v>
      </c>
      <c r="E10" s="29">
        <f>SUM(E11:E12)</f>
        <v>841.12</v>
      </c>
      <c r="F10" s="16">
        <f t="shared" si="1"/>
        <v>19.368506373885495</v>
      </c>
      <c r="G10" s="17">
        <f t="shared" si="2"/>
        <v>38.73701274777099</v>
      </c>
    </row>
    <row r="11" spans="1:9">
      <c r="A11" s="20" t="s">
        <v>8</v>
      </c>
      <c r="B11" s="20" t="s">
        <v>9</v>
      </c>
      <c r="C11" s="21">
        <v>2848.24</v>
      </c>
      <c r="D11" s="21">
        <f>C11/2</f>
        <v>1424.12</v>
      </c>
      <c r="E11" s="21">
        <v>592.12</v>
      </c>
      <c r="F11" s="22">
        <f t="shared" si="1"/>
        <v>20.788978456871614</v>
      </c>
      <c r="G11" s="22">
        <f t="shared" si="2"/>
        <v>41.577956913743229</v>
      </c>
    </row>
    <row r="12" spans="1:9" ht="30.75" thickBot="1">
      <c r="A12" s="7" t="s">
        <v>33</v>
      </c>
      <c r="B12" s="31" t="s">
        <v>34</v>
      </c>
      <c r="C12" s="18">
        <v>1494.48</v>
      </c>
      <c r="D12" s="18">
        <f>C12/2</f>
        <v>747.24</v>
      </c>
      <c r="E12" s="18">
        <v>249</v>
      </c>
      <c r="F12" s="19">
        <f t="shared" si="1"/>
        <v>16.661313634173759</v>
      </c>
      <c r="G12" s="19">
        <f t="shared" si="2"/>
        <v>33.322627268347517</v>
      </c>
    </row>
    <row r="13" spans="1:9" ht="15.75" thickBot="1">
      <c r="A13" s="13" t="s">
        <v>10</v>
      </c>
      <c r="B13" s="14" t="s">
        <v>11</v>
      </c>
      <c r="C13" s="15">
        <f>SUM(C14+C15+C16)</f>
        <v>4929.54</v>
      </c>
      <c r="D13" s="15">
        <f>SUM(D14+D15+D16)</f>
        <v>2464.77</v>
      </c>
      <c r="E13" s="15">
        <f>SUM(E14+E15+E16)</f>
        <v>707.31</v>
      </c>
      <c r="F13" s="16">
        <f t="shared" si="1"/>
        <v>14.348397619250477</v>
      </c>
      <c r="G13" s="17">
        <f t="shared" si="2"/>
        <v>28.696795238500954</v>
      </c>
    </row>
    <row r="14" spans="1:9">
      <c r="A14" s="10" t="s">
        <v>12</v>
      </c>
      <c r="B14" s="10" t="s">
        <v>13</v>
      </c>
      <c r="C14" s="11">
        <v>390</v>
      </c>
      <c r="D14" s="11">
        <f>C14/2</f>
        <v>195</v>
      </c>
      <c r="E14" s="11">
        <v>107.39</v>
      </c>
      <c r="F14" s="12">
        <f t="shared" si="1"/>
        <v>27.535897435897436</v>
      </c>
      <c r="G14" s="12">
        <f t="shared" si="2"/>
        <v>55.071794871794872</v>
      </c>
    </row>
    <row r="15" spans="1:9">
      <c r="A15" s="4" t="s">
        <v>15</v>
      </c>
      <c r="B15" s="4" t="s">
        <v>14</v>
      </c>
      <c r="C15" s="6">
        <v>279.41000000000003</v>
      </c>
      <c r="D15" s="11">
        <f>C15/2</f>
        <v>139.70500000000001</v>
      </c>
      <c r="E15" s="6">
        <v>10.54</v>
      </c>
      <c r="F15" s="5">
        <f t="shared" si="1"/>
        <v>3.772234350953795</v>
      </c>
      <c r="G15" s="5">
        <f t="shared" si="2"/>
        <v>7.54446870190759</v>
      </c>
    </row>
    <row r="16" spans="1:9" ht="15.75" thickBot="1">
      <c r="A16" s="4" t="s">
        <v>16</v>
      </c>
      <c r="B16" s="4" t="s">
        <v>17</v>
      </c>
      <c r="C16" s="6">
        <v>4260.13</v>
      </c>
      <c r="D16" s="32">
        <f>C16/2</f>
        <v>2130.0650000000001</v>
      </c>
      <c r="E16" s="6">
        <v>589.38</v>
      </c>
      <c r="F16" s="5">
        <f t="shared" si="1"/>
        <v>13.834789079206503</v>
      </c>
      <c r="G16" s="5">
        <f t="shared" si="2"/>
        <v>27.669578158413007</v>
      </c>
    </row>
    <row r="17" spans="1:8" ht="15.75" thickBot="1">
      <c r="A17" s="13" t="s">
        <v>18</v>
      </c>
      <c r="B17" s="14" t="s">
        <v>19</v>
      </c>
      <c r="C17" s="15">
        <f>C18</f>
        <v>73.2</v>
      </c>
      <c r="D17" s="15">
        <f>D18</f>
        <v>36.6</v>
      </c>
      <c r="E17" s="15">
        <f>E18</f>
        <v>30.5</v>
      </c>
      <c r="F17" s="16">
        <f t="shared" si="1"/>
        <v>41.666666666666664</v>
      </c>
      <c r="G17" s="33">
        <f t="shared" si="2"/>
        <v>83.333333333333329</v>
      </c>
    </row>
    <row r="18" spans="1:8">
      <c r="A18" s="20" t="s">
        <v>20</v>
      </c>
      <c r="B18" s="20" t="s">
        <v>21</v>
      </c>
      <c r="C18" s="24">
        <v>73.2</v>
      </c>
      <c r="D18" s="11">
        <f>C18/2</f>
        <v>36.6</v>
      </c>
      <c r="E18" s="24">
        <v>30.5</v>
      </c>
      <c r="F18" s="22">
        <f t="shared" si="1"/>
        <v>41.666666666666664</v>
      </c>
      <c r="G18" s="22">
        <f t="shared" si="2"/>
        <v>83.333333333333329</v>
      </c>
    </row>
    <row r="19" spans="1:8" ht="0.75" customHeight="1" thickBot="1">
      <c r="A19" s="4" t="s">
        <v>22</v>
      </c>
      <c r="B19" s="7" t="s">
        <v>23</v>
      </c>
      <c r="C19" s="23"/>
      <c r="D19" s="11"/>
      <c r="E19" s="23"/>
      <c r="F19" s="19"/>
      <c r="G19" s="19"/>
    </row>
    <row r="20" spans="1:8" ht="15.75" thickBot="1">
      <c r="A20" s="25"/>
      <c r="B20" s="13" t="s">
        <v>24</v>
      </c>
      <c r="C20" s="15">
        <f>SUM(C17+C13+C10+C8+C4)</f>
        <v>12652.859999999999</v>
      </c>
      <c r="D20" s="15">
        <f>SUM(D17+D13+D10+D8+D4)</f>
        <v>6326.4299999999994</v>
      </c>
      <c r="E20" s="15">
        <f>SUM(E17+E13+E10+E8+E4)</f>
        <v>3025.58</v>
      </c>
      <c r="F20" s="16">
        <f>E20*100/C20</f>
        <v>23.912222216953325</v>
      </c>
      <c r="G20" s="17">
        <f>E20*100/D20</f>
        <v>47.824444433906649</v>
      </c>
      <c r="H20" s="3"/>
    </row>
    <row r="21" spans="1:8">
      <c r="A21" s="4"/>
      <c r="B21" s="26" t="s">
        <v>25</v>
      </c>
      <c r="C21" s="27">
        <v>0</v>
      </c>
      <c r="D21" s="27"/>
      <c r="E21" s="27">
        <v>84.78</v>
      </c>
      <c r="F21" s="11"/>
      <c r="G21" s="11"/>
    </row>
    <row r="22" spans="1:8">
      <c r="A22" s="1"/>
      <c r="B22" s="1"/>
    </row>
    <row r="23" spans="1:8">
      <c r="A23" s="1"/>
      <c r="B23" s="1"/>
    </row>
    <row r="24" spans="1:8">
      <c r="A24" s="1"/>
      <c r="B24" s="1"/>
    </row>
    <row r="25" spans="1:8">
      <c r="A25" s="1"/>
      <c r="B25" s="1"/>
    </row>
    <row r="26" spans="1:8">
      <c r="A26" s="1"/>
      <c r="B26" s="1"/>
    </row>
    <row r="27" spans="1:8">
      <c r="A27" s="1"/>
      <c r="B27" s="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2021-09-08T11:27:28Z</dcterms:modified>
</cp:coreProperties>
</file>